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8400" windowHeight="1770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<sst xmlns="http://schemas.openxmlformats.org/spreadsheetml/2006/main" count="65" uniqueCount="51">
  <si>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Verein</t>
  </si>
  <si>
    <t>Verantwortlich Name/Vorname</t>
  </si>
  <si>
    <t>Funktion</t>
  </si>
  <si>
    <t>Grundbeitrag</t>
  </si>
  <si>
    <t>Vermögen</t>
  </si>
  <si>
    <t>Aufwand pro Jahr</t>
  </si>
  <si>
    <t>Aktivmitglieder</t>
  </si>
  <si>
    <t>Aktive Jugendliche</t>
  </si>
  <si>
    <t>Jugendförderung</t>
  </si>
  <si>
    <t>Lager 1</t>
  </si>
  <si>
    <t>Anz. Jugendliche</t>
  </si>
  <si>
    <t>Dauer (Tage)</t>
  </si>
  <si>
    <t>Lager 2</t>
  </si>
  <si>
    <t>Lager 3</t>
  </si>
  <si>
    <t>Lager 4</t>
  </si>
  <si>
    <t>Lager 5</t>
  </si>
  <si>
    <t>L1</t>
  </si>
  <si>
    <t>L2</t>
  </si>
  <si>
    <t>L3</t>
  </si>
  <si>
    <t>L4</t>
  </si>
  <si>
    <t>L5</t>
  </si>
  <si>
    <t>Total</t>
  </si>
  <si>
    <t>Aktivitäten 1</t>
  </si>
  <si>
    <t>Aktivitäten 2</t>
  </si>
  <si>
    <t>Vereinsaktivitäten</t>
  </si>
  <si>
    <t>A1</t>
  </si>
  <si>
    <t>A2</t>
  </si>
  <si>
    <t>Vereinsbeitrag Gesamtsumme</t>
  </si>
  <si>
    <t>Beitragsjahr</t>
  </si>
  <si>
    <t>1. Angaben zum  Verein</t>
  </si>
  <si>
    <r>
      <t xml:space="preserve">2. Grundbeitrag </t>
    </r>
    <r>
      <rPr>
        <sz val="10"/>
        <rFont val="Verdana"/>
        <family val="0"/>
      </rPr>
      <t>(max. Fr 3000.-)</t>
    </r>
  </si>
  <si>
    <r>
      <t>3. Jugendförderung</t>
    </r>
    <r>
      <rPr>
        <sz val="10"/>
        <rFont val="Verdana"/>
        <family val="0"/>
      </rPr>
      <t xml:space="preserve"> (max. Fr 3500.-)</t>
    </r>
  </si>
  <si>
    <r>
      <t xml:space="preserve">4. Vereinsaktivitäten </t>
    </r>
    <r>
      <rPr>
        <sz val="10"/>
        <rFont val="Verdana"/>
        <family val="0"/>
      </rPr>
      <t>(max. Fr 3500.-)</t>
    </r>
  </si>
  <si>
    <t xml:space="preserve">Berechnung </t>
  </si>
  <si>
    <t>Vereinsbeitrag</t>
  </si>
  <si>
    <t>2.</t>
  </si>
  <si>
    <t>3.</t>
  </si>
  <si>
    <t>4.</t>
  </si>
  <si>
    <t>Aktive Mitglieder</t>
  </si>
  <si>
    <t>5. Dirigentenbeiträge</t>
  </si>
  <si>
    <t>Proben pro Jahr</t>
  </si>
  <si>
    <t xml:space="preserve">Aktive Jugendliche </t>
  </si>
  <si>
    <t>Beitrag</t>
  </si>
  <si>
    <t>Tabelle zur Berechnung des Gemeindebeitrages</t>
  </si>
  <si>
    <t>Davon in Triesenberg wohnhaft</t>
  </si>
  <si>
    <t>Trainings und Proben</t>
  </si>
  <si>
    <t>(F18)</t>
  </si>
  <si>
    <t>V</t>
  </si>
  <si>
    <t>M</t>
  </si>
  <si>
    <t>T&amp;P</t>
  </si>
  <si>
    <t>Auszahlung (Zusammensetzung Mitglieder)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</si>
</sst>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&quot;Fr &quot;#,##0.00"/>
    <numFmt numFmtId="185" formatCode="&quot;Fr &quot;#,##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9"/>
      <name val="Verdana"/>
      <family val="0"/>
    </font>
    <font>
      <sz val="10"/>
      <color indexed="9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7"/>
      <name val="Verdana"/>
      <family val="2"/>
    </font>
    <font>
      <sz val="10"/>
      <color indexed="14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/>
      <top>
        <color indexed="63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33" borderId="10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1" fontId="0" fillId="34" borderId="10" xfId="0" applyNumberFormat="1" applyFont="1" applyFill="1" applyBorder="1" applyAlignment="1" applyProtection="1">
      <alignment vertical="center"/>
      <protection locked="0"/>
    </xf>
    <xf numFmtId="1" fontId="0" fillId="34" borderId="11" xfId="0" applyNumberFormat="1" applyFont="1" applyFill="1" applyBorder="1" applyAlignment="1" applyProtection="1">
      <alignment vertical="center"/>
      <protection locked="0"/>
    </xf>
    <xf numFmtId="1" fontId="0" fillId="35" borderId="10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 applyProtection="1">
      <alignment vertical="center"/>
      <protection locked="0"/>
    </xf>
    <xf numFmtId="0" fontId="1" fillId="36" borderId="0" xfId="0" applyFont="1" applyFill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84" fontId="0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184" fontId="1" fillId="0" borderId="0" xfId="0" applyNumberFormat="1" applyFont="1" applyAlignment="1" applyProtection="1">
      <alignment vertical="center"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184" fontId="0" fillId="0" borderId="12" xfId="0" applyNumberFormat="1" applyFont="1" applyBorder="1" applyAlignment="1" applyProtection="1">
      <alignment vertical="center"/>
      <protection hidden="1"/>
    </xf>
    <xf numFmtId="184" fontId="0" fillId="0" borderId="0" xfId="0" applyNumberFormat="1" applyFont="1" applyBorder="1" applyAlignment="1" applyProtection="1">
      <alignment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0" fontId="0" fillId="37" borderId="14" xfId="0" applyFont="1" applyFill="1" applyBorder="1" applyAlignment="1" applyProtection="1">
      <alignment vertical="center"/>
      <protection hidden="1"/>
    </xf>
    <xf numFmtId="184" fontId="0" fillId="37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184" fontId="0" fillId="0" borderId="10" xfId="0" applyNumberFormat="1" applyFont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84" fontId="0" fillId="33" borderId="10" xfId="0" applyNumberFormat="1" applyFont="1" applyFill="1" applyBorder="1" applyAlignment="1" applyProtection="1">
      <alignment vertic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184" fontId="0" fillId="0" borderId="11" xfId="0" applyNumberFormat="1" applyFont="1" applyBorder="1" applyAlignment="1" applyProtection="1">
      <alignment vertical="center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0" fontId="0" fillId="38" borderId="14" xfId="0" applyFont="1" applyFill="1" applyBorder="1" applyAlignment="1" applyProtection="1">
      <alignment vertical="center"/>
      <protection hidden="1"/>
    </xf>
    <xf numFmtId="184" fontId="0" fillId="38" borderId="15" xfId="0" applyNumberFormat="1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1" fontId="0" fillId="34" borderId="10" xfId="0" applyNumberFormat="1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0" fontId="1" fillId="39" borderId="13" xfId="0" applyFont="1" applyFill="1" applyBorder="1" applyAlignment="1" applyProtection="1">
      <alignment vertical="center"/>
      <protection hidden="1"/>
    </xf>
    <xf numFmtId="0" fontId="0" fillId="39" borderId="14" xfId="0" applyFont="1" applyFill="1" applyBorder="1" applyAlignment="1" applyProtection="1">
      <alignment vertical="center"/>
      <protection hidden="1"/>
    </xf>
    <xf numFmtId="184" fontId="0" fillId="39" borderId="15" xfId="0" applyNumberFormat="1" applyFont="1" applyFill="1" applyBorder="1" applyAlignment="1" applyProtection="1">
      <alignment vertical="center"/>
      <protection hidden="1"/>
    </xf>
    <xf numFmtId="0" fontId="1" fillId="35" borderId="16" xfId="0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184" fontId="0" fillId="0" borderId="18" xfId="0" applyNumberFormat="1" applyFont="1" applyBorder="1" applyAlignment="1" applyProtection="1">
      <alignment vertical="center"/>
      <protection hidden="1"/>
    </xf>
    <xf numFmtId="0" fontId="1" fillId="40" borderId="13" xfId="0" applyFont="1" applyFill="1" applyBorder="1" applyAlignment="1" applyProtection="1">
      <alignment vertical="center"/>
      <protection hidden="1"/>
    </xf>
    <xf numFmtId="0" fontId="0" fillId="40" borderId="14" xfId="0" applyFont="1" applyFill="1" applyBorder="1" applyAlignment="1" applyProtection="1">
      <alignment vertical="center"/>
      <protection hidden="1"/>
    </xf>
    <xf numFmtId="49" fontId="1" fillId="37" borderId="14" xfId="0" applyNumberFormat="1" applyFont="1" applyFill="1" applyBorder="1" applyAlignment="1" applyProtection="1">
      <alignment horizontal="right" vertical="center"/>
      <protection hidden="1"/>
    </xf>
    <xf numFmtId="0" fontId="1" fillId="37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184" fontId="0" fillId="33" borderId="15" xfId="0" applyNumberFormat="1" applyFont="1" applyFill="1" applyBorder="1" applyAlignment="1" applyProtection="1">
      <alignment vertical="center"/>
      <protection hidden="1"/>
    </xf>
    <xf numFmtId="0" fontId="1" fillId="40" borderId="16" xfId="0" applyFont="1" applyFill="1" applyBorder="1" applyAlignment="1" applyProtection="1">
      <alignment vertical="center"/>
      <protection hidden="1"/>
    </xf>
    <xf numFmtId="0" fontId="0" fillId="40" borderId="0" xfId="0" applyFont="1" applyFill="1" applyBorder="1" applyAlignment="1" applyProtection="1">
      <alignment vertical="center"/>
      <protection hidden="1"/>
    </xf>
    <xf numFmtId="49" fontId="1" fillId="40" borderId="0" xfId="0" applyNumberFormat="1" applyFont="1" applyFill="1" applyBorder="1" applyAlignment="1" applyProtection="1">
      <alignment horizontal="right" vertical="center"/>
      <protection hidden="1"/>
    </xf>
    <xf numFmtId="0" fontId="1" fillId="40" borderId="0" xfId="0" applyFont="1" applyFill="1" applyBorder="1" applyAlignment="1" applyProtection="1">
      <alignment vertical="center"/>
      <protection hidden="1"/>
    </xf>
    <xf numFmtId="0" fontId="0" fillId="40" borderId="16" xfId="0" applyFont="1" applyFill="1" applyBorder="1" applyAlignment="1" applyProtection="1">
      <alignment vertical="center"/>
      <protection hidden="1"/>
    </xf>
    <xf numFmtId="0" fontId="1" fillId="37" borderId="19" xfId="0" applyFont="1" applyFill="1" applyBorder="1" applyAlignment="1" applyProtection="1">
      <alignment horizontal="right" vertical="center"/>
      <protection hidden="1"/>
    </xf>
    <xf numFmtId="184" fontId="1" fillId="37" borderId="20" xfId="0" applyNumberFormat="1" applyFont="1" applyFill="1" applyBorder="1" applyAlignment="1" applyProtection="1">
      <alignment vertical="center"/>
      <protection hidden="1"/>
    </xf>
    <xf numFmtId="184" fontId="0" fillId="40" borderId="10" xfId="0" applyNumberFormat="1" applyFont="1" applyFill="1" applyBorder="1" applyAlignment="1" applyProtection="1">
      <alignment vertical="center"/>
      <protection hidden="1"/>
    </xf>
    <xf numFmtId="49" fontId="1" fillId="38" borderId="0" xfId="0" applyNumberFormat="1" applyFont="1" applyFill="1" applyBorder="1" applyAlignment="1" applyProtection="1">
      <alignment horizontal="right" vertical="center"/>
      <protection hidden="1"/>
    </xf>
    <xf numFmtId="0" fontId="1" fillId="38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184" fontId="0" fillId="34" borderId="10" xfId="0" applyNumberFormat="1" applyFont="1" applyFill="1" applyBorder="1" applyAlignment="1" applyProtection="1">
      <alignment vertical="center"/>
      <protection hidden="1"/>
    </xf>
    <xf numFmtId="0" fontId="1" fillId="38" borderId="19" xfId="0" applyFont="1" applyFill="1" applyBorder="1" applyAlignment="1" applyProtection="1">
      <alignment horizontal="right" vertical="center"/>
      <protection hidden="1"/>
    </xf>
    <xf numFmtId="184" fontId="1" fillId="38" borderId="20" xfId="0" applyNumberFormat="1" applyFont="1" applyFill="1" applyBorder="1" applyAlignment="1" applyProtection="1">
      <alignment vertical="center"/>
      <protection hidden="1"/>
    </xf>
    <xf numFmtId="0" fontId="1" fillId="40" borderId="0" xfId="0" applyFont="1" applyFill="1" applyAlignment="1" applyProtection="1">
      <alignment vertical="center"/>
      <protection hidden="1"/>
    </xf>
    <xf numFmtId="49" fontId="1" fillId="39" borderId="0" xfId="0" applyNumberFormat="1" applyFont="1" applyFill="1" applyBorder="1" applyAlignment="1" applyProtection="1">
      <alignment horizontal="right" vertical="center"/>
      <protection hidden="1"/>
    </xf>
    <xf numFmtId="0" fontId="1" fillId="39" borderId="0" xfId="0" applyFont="1" applyFill="1" applyBorder="1" applyAlignment="1" applyProtection="1">
      <alignment vertical="center"/>
      <protection hidden="1"/>
    </xf>
    <xf numFmtId="0" fontId="1" fillId="35" borderId="0" xfId="0" applyFont="1" applyFill="1" applyAlignment="1" applyProtection="1">
      <alignment horizontal="right" vertical="center"/>
      <protection hidden="1"/>
    </xf>
    <xf numFmtId="184" fontId="0" fillId="35" borderId="10" xfId="0" applyNumberFormat="1" applyFont="1" applyFill="1" applyBorder="1" applyAlignment="1" applyProtection="1">
      <alignment vertical="center"/>
      <protection hidden="1"/>
    </xf>
    <xf numFmtId="184" fontId="0" fillId="35" borderId="11" xfId="0" applyNumberFormat="1" applyFont="1" applyFill="1" applyBorder="1" applyAlignment="1" applyProtection="1">
      <alignment vertical="center"/>
      <protection hidden="1"/>
    </xf>
    <xf numFmtId="0" fontId="1" fillId="39" borderId="19" xfId="0" applyFont="1" applyFill="1" applyBorder="1" applyAlignment="1" applyProtection="1">
      <alignment horizontal="right" vertical="center"/>
      <protection hidden="1"/>
    </xf>
    <xf numFmtId="184" fontId="1" fillId="39" borderId="20" xfId="0" applyNumberFormat="1" applyFont="1" applyFill="1" applyBorder="1" applyAlignment="1" applyProtection="1">
      <alignment vertical="center"/>
      <protection hidden="1"/>
    </xf>
    <xf numFmtId="0" fontId="7" fillId="41" borderId="16" xfId="0" applyFont="1" applyFill="1" applyBorder="1" applyAlignment="1" applyProtection="1">
      <alignment vertical="center"/>
      <protection hidden="1"/>
    </xf>
    <xf numFmtId="0" fontId="8" fillId="41" borderId="0" xfId="0" applyFont="1" applyFill="1" applyBorder="1" applyAlignment="1" applyProtection="1">
      <alignment vertical="center"/>
      <protection hidden="1"/>
    </xf>
    <xf numFmtId="0" fontId="7" fillId="41" borderId="21" xfId="0" applyFont="1" applyFill="1" applyBorder="1" applyAlignment="1" applyProtection="1">
      <alignment vertical="center"/>
      <protection hidden="1"/>
    </xf>
    <xf numFmtId="184" fontId="7" fillId="41" borderId="22" xfId="0" applyNumberFormat="1" applyFont="1" applyFill="1" applyBorder="1" applyAlignment="1" applyProtection="1">
      <alignment vertical="center"/>
      <protection hidden="1"/>
    </xf>
    <xf numFmtId="0" fontId="0" fillId="41" borderId="17" xfId="0" applyFont="1" applyFill="1" applyBorder="1" applyAlignment="1" applyProtection="1">
      <alignment vertical="center"/>
      <protection hidden="1"/>
    </xf>
    <xf numFmtId="0" fontId="0" fillId="41" borderId="12" xfId="0" applyFont="1" applyFill="1" applyBorder="1" applyAlignment="1" applyProtection="1">
      <alignment vertical="center"/>
      <protection hidden="1"/>
    </xf>
    <xf numFmtId="184" fontId="0" fillId="41" borderId="11" xfId="0" applyNumberFormat="1" applyFont="1" applyFill="1" applyBorder="1" applyAlignment="1" applyProtection="1">
      <alignment vertical="center"/>
      <protection hidden="1"/>
    </xf>
    <xf numFmtId="0" fontId="1" fillId="42" borderId="13" xfId="0" applyFont="1" applyFill="1" applyBorder="1" applyAlignment="1" applyProtection="1">
      <alignment vertical="center"/>
      <protection hidden="1"/>
    </xf>
    <xf numFmtId="0" fontId="0" fillId="42" borderId="14" xfId="0" applyFont="1" applyFill="1" applyBorder="1" applyAlignment="1" applyProtection="1">
      <alignment vertical="center"/>
      <protection hidden="1"/>
    </xf>
    <xf numFmtId="184" fontId="0" fillId="42" borderId="15" xfId="0" applyNumberFormat="1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1" fillId="42" borderId="19" xfId="0" applyFont="1" applyFill="1" applyBorder="1" applyAlignment="1" applyProtection="1">
      <alignment vertical="center"/>
      <protection hidden="1"/>
    </xf>
    <xf numFmtId="184" fontId="1" fillId="42" borderId="20" xfId="0" applyNumberFormat="1" applyFont="1" applyFill="1" applyBorder="1" applyAlignment="1" applyProtection="1">
      <alignment vertical="center"/>
      <protection hidden="1"/>
    </xf>
    <xf numFmtId="0" fontId="7" fillId="43" borderId="16" xfId="0" applyFont="1" applyFill="1" applyBorder="1" applyAlignment="1" applyProtection="1">
      <alignment vertical="center"/>
      <protection hidden="1"/>
    </xf>
    <xf numFmtId="0" fontId="8" fillId="43" borderId="0" xfId="0" applyFont="1" applyFill="1" applyBorder="1" applyAlignment="1" applyProtection="1">
      <alignment vertical="center"/>
      <protection hidden="1"/>
    </xf>
    <xf numFmtId="0" fontId="7" fillId="43" borderId="21" xfId="0" applyFont="1" applyFill="1" applyBorder="1" applyAlignment="1" applyProtection="1">
      <alignment vertical="center"/>
      <protection hidden="1"/>
    </xf>
    <xf numFmtId="184" fontId="7" fillId="43" borderId="22" xfId="0" applyNumberFormat="1" applyFont="1" applyFill="1" applyBorder="1" applyAlignment="1" applyProtection="1">
      <alignment vertical="center"/>
      <protection hidden="1"/>
    </xf>
    <xf numFmtId="0" fontId="0" fillId="43" borderId="17" xfId="0" applyFont="1" applyFill="1" applyBorder="1" applyAlignment="1" applyProtection="1">
      <alignment vertical="center"/>
      <protection hidden="1"/>
    </xf>
    <xf numFmtId="0" fontId="0" fillId="43" borderId="12" xfId="0" applyFont="1" applyFill="1" applyBorder="1" applyAlignment="1" applyProtection="1">
      <alignment vertical="center"/>
      <protection hidden="1"/>
    </xf>
    <xf numFmtId="184" fontId="0" fillId="43" borderId="11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7">
      <selection activeCell="A9" sqref="A9"/>
    </sheetView>
  </sheetViews>
  <sheetFormatPr defaultColWidth="10.75390625" defaultRowHeight="19.5" customHeight="1"/>
  <cols>
    <col min="1" max="2" width="10.75390625" style="1" customWidth="1"/>
    <col min="3" max="3" width="3.625" style="1" customWidth="1"/>
    <col min="4" max="4" width="20.375" style="1" customWidth="1"/>
    <col min="5" max="5" width="6.25390625" style="1" customWidth="1"/>
    <col min="6" max="6" width="21.625" style="3" customWidth="1"/>
    <col min="7" max="7" width="0" style="1" hidden="1" customWidth="1"/>
    <col min="8" max="16384" width="10.75390625" style="1" customWidth="1"/>
  </cols>
  <sheetData>
    <row r="1" spans="1:6" ht="19.5" customHeight="1">
      <c r="A1" s="12" t="s">
        <v>43</v>
      </c>
      <c r="B1" s="13"/>
      <c r="C1" s="13"/>
      <c r="D1" s="13"/>
      <c r="E1" s="13"/>
      <c r="F1" s="14"/>
    </row>
    <row r="2" spans="1:6" ht="19.5" customHeight="1">
      <c r="A2" s="13"/>
      <c r="B2" s="13"/>
      <c r="C2" s="13"/>
      <c r="D2" s="13"/>
      <c r="E2" s="13"/>
      <c r="F2" s="14"/>
    </row>
    <row r="3" spans="1:6" ht="19.5" customHeight="1">
      <c r="A3" s="15" t="s">
        <v>29</v>
      </c>
      <c r="B3" s="13"/>
      <c r="C3" s="13"/>
      <c r="D3" s="13"/>
      <c r="E3" s="13"/>
      <c r="F3" s="14"/>
    </row>
    <row r="4" spans="1:6" s="2" customFormat="1" ht="19.5" customHeight="1">
      <c r="A4" s="15" t="s">
        <v>0</v>
      </c>
      <c r="B4" s="15"/>
      <c r="C4" s="15"/>
      <c r="D4" s="15" t="s">
        <v>1</v>
      </c>
      <c r="E4" s="15"/>
      <c r="F4" s="16"/>
    </row>
    <row r="5" spans="1:6" ht="19.5" customHeight="1">
      <c r="A5" s="9"/>
      <c r="B5" s="17"/>
      <c r="C5" s="13"/>
      <c r="D5" s="9"/>
      <c r="E5" s="17"/>
      <c r="F5" s="14"/>
    </row>
    <row r="6" spans="1:6" ht="12.75" customHeight="1">
      <c r="A6" s="18"/>
      <c r="B6" s="18"/>
      <c r="C6" s="19"/>
      <c r="D6" s="18"/>
      <c r="E6" s="18"/>
      <c r="F6" s="20"/>
    </row>
    <row r="7" spans="1:6" ht="12.75" customHeight="1">
      <c r="A7" s="19"/>
      <c r="B7" s="19"/>
      <c r="C7" s="19"/>
      <c r="D7" s="19"/>
      <c r="E7" s="19"/>
      <c r="F7" s="21"/>
    </row>
    <row r="8" spans="1:6" ht="19.5" customHeight="1">
      <c r="A8" s="15" t="s">
        <v>28</v>
      </c>
      <c r="B8" s="13"/>
      <c r="C8" s="13"/>
      <c r="D8" s="15" t="s">
        <v>2</v>
      </c>
      <c r="E8" s="13"/>
      <c r="F8" s="14"/>
    </row>
    <row r="9" spans="1:6" ht="19.5" customHeight="1">
      <c r="A9" s="9"/>
      <c r="B9" s="17"/>
      <c r="C9" s="13"/>
      <c r="D9" s="10"/>
      <c r="E9" s="17"/>
      <c r="F9" s="14"/>
    </row>
    <row r="10" spans="1:6" ht="12.75" customHeight="1">
      <c r="A10" s="18"/>
      <c r="B10" s="18"/>
      <c r="C10" s="13"/>
      <c r="D10" s="18"/>
      <c r="E10" s="18"/>
      <c r="F10" s="20"/>
    </row>
    <row r="11" spans="1:6" ht="19.5" customHeight="1">
      <c r="A11" s="13"/>
      <c r="B11" s="13"/>
      <c r="C11" s="13"/>
      <c r="D11" s="13"/>
      <c r="E11" s="13"/>
      <c r="F11" s="14"/>
    </row>
    <row r="12" spans="1:6" ht="19.5" customHeight="1">
      <c r="A12" s="22" t="s">
        <v>30</v>
      </c>
      <c r="B12" s="23"/>
      <c r="C12" s="23"/>
      <c r="D12" s="23"/>
      <c r="E12" s="23"/>
      <c r="F12" s="24"/>
    </row>
    <row r="13" spans="1:6" ht="6.75" customHeight="1">
      <c r="A13" s="25"/>
      <c r="B13" s="19"/>
      <c r="C13" s="19"/>
      <c r="D13" s="19"/>
      <c r="E13" s="19"/>
      <c r="F13" s="26"/>
    </row>
    <row r="14" spans="1:6" ht="19.5" customHeight="1">
      <c r="A14" s="27" t="s">
        <v>4</v>
      </c>
      <c r="B14" s="28"/>
      <c r="C14" s="28"/>
      <c r="D14" s="29"/>
      <c r="E14" s="28"/>
      <c r="F14" s="4">
        <v>1</v>
      </c>
    </row>
    <row r="15" spans="1:6" ht="19.5" customHeight="1">
      <c r="A15" s="27" t="s">
        <v>5</v>
      </c>
      <c r="B15" s="28"/>
      <c r="C15" s="28"/>
      <c r="D15" s="29"/>
      <c r="E15" s="28"/>
      <c r="F15" s="4">
        <v>0</v>
      </c>
    </row>
    <row r="16" spans="1:6" ht="6.75" customHeight="1">
      <c r="A16" s="25"/>
      <c r="B16" s="19"/>
      <c r="C16" s="19"/>
      <c r="D16" s="19"/>
      <c r="E16" s="19"/>
      <c r="F16" s="26"/>
    </row>
    <row r="17" spans="1:6" ht="19.5" customHeight="1">
      <c r="A17" s="27" t="s">
        <v>6</v>
      </c>
      <c r="B17" s="28"/>
      <c r="C17" s="28"/>
      <c r="D17" s="28"/>
      <c r="E17" s="28"/>
      <c r="F17" s="5">
        <v>0</v>
      </c>
    </row>
    <row r="18" spans="1:6" ht="19.5" customHeight="1">
      <c r="A18" s="27" t="s">
        <v>7</v>
      </c>
      <c r="B18" s="28"/>
      <c r="C18" s="28"/>
      <c r="D18" s="28"/>
      <c r="E18" s="28"/>
      <c r="F18" s="5">
        <v>0</v>
      </c>
    </row>
    <row r="19" spans="1:6" ht="6.75" customHeight="1">
      <c r="A19" s="25"/>
      <c r="B19" s="19"/>
      <c r="C19" s="19"/>
      <c r="D19" s="19"/>
      <c r="E19" s="19"/>
      <c r="F19" s="26"/>
    </row>
    <row r="20" spans="1:6" ht="19.5" customHeight="1">
      <c r="A20" s="27" t="s">
        <v>21</v>
      </c>
      <c r="B20" s="28"/>
      <c r="C20" s="28"/>
      <c r="D20" s="28"/>
      <c r="E20" s="28"/>
      <c r="F20" s="11">
        <f>SUM(F17+F18)</f>
        <v>0</v>
      </c>
    </row>
    <row r="21" spans="1:6" ht="19.5" customHeight="1">
      <c r="A21" s="31" t="s">
        <v>44</v>
      </c>
      <c r="B21" s="28"/>
      <c r="C21" s="28"/>
      <c r="D21" s="28"/>
      <c r="E21" s="28"/>
      <c r="F21" s="5">
        <v>0</v>
      </c>
    </row>
    <row r="22" spans="1:6" ht="6.75" customHeight="1">
      <c r="A22" s="32"/>
      <c r="B22" s="18"/>
      <c r="C22" s="18"/>
      <c r="D22" s="18"/>
      <c r="E22" s="18"/>
      <c r="F22" s="33"/>
    </row>
    <row r="23" spans="1:6" ht="19.5" customHeight="1">
      <c r="A23" s="13"/>
      <c r="B23" s="13"/>
      <c r="C23" s="13"/>
      <c r="D23" s="13"/>
      <c r="E23" s="13"/>
      <c r="F23" s="14"/>
    </row>
    <row r="24" spans="1:6" ht="19.5" customHeight="1">
      <c r="A24" s="34" t="s">
        <v>31</v>
      </c>
      <c r="B24" s="35"/>
      <c r="C24" s="35"/>
      <c r="D24" s="35"/>
      <c r="E24" s="35"/>
      <c r="F24" s="36"/>
    </row>
    <row r="25" spans="1:6" ht="19.5" customHeight="1">
      <c r="A25" s="37" t="s">
        <v>9</v>
      </c>
      <c r="B25" s="38"/>
      <c r="C25" s="38"/>
      <c r="D25" s="38" t="s">
        <v>10</v>
      </c>
      <c r="E25" s="38"/>
      <c r="F25" s="6">
        <v>0</v>
      </c>
    </row>
    <row r="26" spans="1:6" ht="19.5" customHeight="1">
      <c r="A26" s="40"/>
      <c r="B26" s="41"/>
      <c r="C26" s="38"/>
      <c r="D26" s="38" t="s">
        <v>11</v>
      </c>
      <c r="E26" s="38"/>
      <c r="F26" s="6">
        <v>0</v>
      </c>
    </row>
    <row r="27" spans="1:6" ht="19.5" customHeight="1">
      <c r="A27" s="37" t="s">
        <v>12</v>
      </c>
      <c r="B27" s="38"/>
      <c r="C27" s="38"/>
      <c r="D27" s="38" t="s">
        <v>10</v>
      </c>
      <c r="E27" s="38"/>
      <c r="F27" s="6">
        <v>0</v>
      </c>
    </row>
    <row r="28" spans="1:6" ht="19.5" customHeight="1">
      <c r="A28" s="40"/>
      <c r="B28" s="41"/>
      <c r="C28" s="38"/>
      <c r="D28" s="38" t="s">
        <v>11</v>
      </c>
      <c r="E28" s="38"/>
      <c r="F28" s="6">
        <v>0</v>
      </c>
    </row>
    <row r="29" spans="1:6" ht="19.5" customHeight="1">
      <c r="A29" s="37" t="s">
        <v>13</v>
      </c>
      <c r="B29" s="38"/>
      <c r="C29" s="38"/>
      <c r="D29" s="38" t="s">
        <v>10</v>
      </c>
      <c r="E29" s="38"/>
      <c r="F29" s="6">
        <v>0</v>
      </c>
    </row>
    <row r="30" spans="1:6" ht="19.5" customHeight="1">
      <c r="A30" s="40"/>
      <c r="B30" s="41"/>
      <c r="C30" s="38"/>
      <c r="D30" s="38" t="s">
        <v>11</v>
      </c>
      <c r="E30" s="38"/>
      <c r="F30" s="6">
        <v>0</v>
      </c>
    </row>
    <row r="31" spans="1:6" ht="19.5" customHeight="1">
      <c r="A31" s="37" t="s">
        <v>14</v>
      </c>
      <c r="B31" s="38"/>
      <c r="C31" s="38"/>
      <c r="D31" s="38" t="s">
        <v>10</v>
      </c>
      <c r="E31" s="38"/>
      <c r="F31" s="6">
        <v>0</v>
      </c>
    </row>
    <row r="32" spans="1:6" ht="19.5" customHeight="1">
      <c r="A32" s="40"/>
      <c r="B32" s="41"/>
      <c r="C32" s="38"/>
      <c r="D32" s="38" t="s">
        <v>11</v>
      </c>
      <c r="E32" s="38"/>
      <c r="F32" s="6">
        <v>0</v>
      </c>
    </row>
    <row r="33" spans="1:6" ht="19.5" customHeight="1">
      <c r="A33" s="37" t="s">
        <v>15</v>
      </c>
      <c r="B33" s="38"/>
      <c r="C33" s="38"/>
      <c r="D33" s="38" t="s">
        <v>10</v>
      </c>
      <c r="E33" s="38"/>
      <c r="F33" s="6">
        <v>0</v>
      </c>
    </row>
    <row r="34" spans="1:6" ht="19.5" customHeight="1">
      <c r="A34" s="37"/>
      <c r="B34" s="38"/>
      <c r="C34" s="38"/>
      <c r="D34" s="38" t="s">
        <v>11</v>
      </c>
      <c r="E34" s="38"/>
      <c r="F34" s="6">
        <v>0</v>
      </c>
    </row>
    <row r="35" spans="1:6" ht="6.75" customHeight="1">
      <c r="A35" s="25"/>
      <c r="B35" s="19"/>
      <c r="C35" s="19"/>
      <c r="D35" s="19"/>
      <c r="E35" s="19"/>
      <c r="F35" s="26"/>
    </row>
    <row r="36" spans="1:6" ht="19.5" customHeight="1">
      <c r="A36" s="37" t="s">
        <v>45</v>
      </c>
      <c r="B36" s="38"/>
      <c r="C36" s="38"/>
      <c r="D36" s="38" t="s">
        <v>10</v>
      </c>
      <c r="E36" s="38"/>
      <c r="F36" s="39"/>
    </row>
    <row r="37" spans="1:6" ht="19.5" customHeight="1">
      <c r="A37" s="37"/>
      <c r="B37" s="38"/>
      <c r="C37" s="38"/>
      <c r="D37" s="38" t="s">
        <v>46</v>
      </c>
      <c r="E37" s="38"/>
      <c r="F37" s="39">
        <f>F18</f>
        <v>0</v>
      </c>
    </row>
    <row r="38" spans="1:6" ht="6.75" customHeight="1">
      <c r="A38" s="32"/>
      <c r="B38" s="18"/>
      <c r="C38" s="18"/>
      <c r="D38" s="18"/>
      <c r="E38" s="18"/>
      <c r="F38" s="33"/>
    </row>
    <row r="39" spans="1:6" ht="19.5" customHeight="1">
      <c r="A39" s="42"/>
      <c r="B39" s="43"/>
      <c r="C39" s="43"/>
      <c r="D39" s="43"/>
      <c r="E39" s="43"/>
      <c r="F39" s="44"/>
    </row>
    <row r="40" spans="1:6" ht="19.5" customHeight="1">
      <c r="A40" s="42"/>
      <c r="B40" s="43"/>
      <c r="C40" s="43"/>
      <c r="D40" s="43"/>
      <c r="E40" s="43"/>
      <c r="F40" s="44"/>
    </row>
    <row r="41" spans="1:6" ht="19.5" customHeight="1">
      <c r="A41" s="45" t="s">
        <v>32</v>
      </c>
      <c r="B41" s="46"/>
      <c r="C41" s="46"/>
      <c r="D41" s="46"/>
      <c r="E41" s="46"/>
      <c r="F41" s="47"/>
    </row>
    <row r="42" spans="1:6" ht="19.5" customHeight="1">
      <c r="A42" s="48" t="s">
        <v>22</v>
      </c>
      <c r="B42" s="49"/>
      <c r="C42" s="49"/>
      <c r="D42" s="50"/>
      <c r="E42" s="49"/>
      <c r="F42" s="8">
        <v>0</v>
      </c>
    </row>
    <row r="43" spans="1:6" ht="19.5" customHeight="1">
      <c r="A43" s="48" t="s">
        <v>23</v>
      </c>
      <c r="B43" s="49"/>
      <c r="C43" s="49"/>
      <c r="D43" s="49"/>
      <c r="E43" s="49"/>
      <c r="F43" s="8">
        <v>0</v>
      </c>
    </row>
    <row r="44" spans="1:6" ht="6.75" customHeight="1">
      <c r="A44" s="32"/>
      <c r="B44" s="18"/>
      <c r="C44" s="18"/>
      <c r="D44" s="18"/>
      <c r="E44" s="18"/>
      <c r="F44" s="33"/>
    </row>
    <row r="45" spans="1:6" ht="6.75" customHeight="1">
      <c r="A45" s="51"/>
      <c r="B45" s="51"/>
      <c r="C45" s="51"/>
      <c r="D45" s="51"/>
      <c r="E45" s="51"/>
      <c r="F45" s="52"/>
    </row>
    <row r="46" spans="1:6" ht="19.5" customHeight="1">
      <c r="A46" s="53" t="s">
        <v>33</v>
      </c>
      <c r="B46" s="54"/>
      <c r="C46" s="55" t="s">
        <v>35</v>
      </c>
      <c r="D46" s="56" t="s">
        <v>3</v>
      </c>
      <c r="E46" s="57" t="s">
        <v>47</v>
      </c>
      <c r="F46" s="58">
        <f>IF(F15&lt;1000,0,IF(F14&lt;=F15,1000,IF(F15&lt;=F14/2,0,600)))</f>
        <v>0</v>
      </c>
    </row>
    <row r="47" spans="1:6" ht="19.5" customHeight="1">
      <c r="A47" s="59" t="s">
        <v>34</v>
      </c>
      <c r="B47" s="60"/>
      <c r="C47" s="61"/>
      <c r="D47" s="62"/>
      <c r="E47" s="57" t="s">
        <v>48</v>
      </c>
      <c r="F47" s="30">
        <f>IF((F17*20)+(F18*50)&gt;2000,2000,(F17*20)+(F18*50))</f>
        <v>0</v>
      </c>
    </row>
    <row r="48" spans="1:6" ht="19.5" customHeight="1" thickBot="1">
      <c r="A48" s="63"/>
      <c r="B48" s="60"/>
      <c r="C48" s="61"/>
      <c r="D48" s="60"/>
      <c r="E48" s="64" t="s">
        <v>21</v>
      </c>
      <c r="F48" s="65">
        <f>F46+F47</f>
        <v>0</v>
      </c>
    </row>
    <row r="49" spans="1:6" ht="9" customHeight="1" thickTop="1">
      <c r="A49" s="63"/>
      <c r="B49" s="60"/>
      <c r="C49" s="61"/>
      <c r="D49" s="60"/>
      <c r="E49" s="60"/>
      <c r="F49" s="66"/>
    </row>
    <row r="50" spans="1:6" ht="19.5" customHeight="1">
      <c r="A50" s="63"/>
      <c r="B50" s="60"/>
      <c r="C50" s="67" t="s">
        <v>36</v>
      </c>
      <c r="D50" s="68" t="s">
        <v>8</v>
      </c>
      <c r="E50" s="69" t="s">
        <v>16</v>
      </c>
      <c r="F50" s="70">
        <f>(F25*F26)*20</f>
        <v>0</v>
      </c>
    </row>
    <row r="51" spans="1:6" ht="19.5" customHeight="1">
      <c r="A51" s="63"/>
      <c r="B51" s="60"/>
      <c r="C51" s="61"/>
      <c r="D51" s="60"/>
      <c r="E51" s="69" t="s">
        <v>17</v>
      </c>
      <c r="F51" s="70">
        <f>(F27*F28)*20</f>
        <v>0</v>
      </c>
    </row>
    <row r="52" spans="1:6" ht="19.5" customHeight="1">
      <c r="A52" s="63"/>
      <c r="B52" s="60"/>
      <c r="C52" s="61"/>
      <c r="D52" s="60"/>
      <c r="E52" s="69" t="s">
        <v>18</v>
      </c>
      <c r="F52" s="70">
        <f>(F29*F30)*20</f>
        <v>0</v>
      </c>
    </row>
    <row r="53" spans="1:6" ht="19.5" customHeight="1">
      <c r="A53" s="63"/>
      <c r="B53" s="60"/>
      <c r="C53" s="61"/>
      <c r="D53" s="60"/>
      <c r="E53" s="69" t="s">
        <v>19</v>
      </c>
      <c r="F53" s="70">
        <f>(F31*F32)*20</f>
        <v>0</v>
      </c>
    </row>
    <row r="54" spans="1:6" ht="19.5" customHeight="1">
      <c r="A54" s="63"/>
      <c r="B54" s="60"/>
      <c r="C54" s="61"/>
      <c r="D54" s="60"/>
      <c r="E54" s="69" t="s">
        <v>20</v>
      </c>
      <c r="F54" s="70">
        <f>(F33*F34)*20</f>
        <v>0</v>
      </c>
    </row>
    <row r="55" spans="1:6" ht="19.5" customHeight="1">
      <c r="A55" s="63"/>
      <c r="B55" s="60"/>
      <c r="C55" s="61"/>
      <c r="D55" s="60"/>
      <c r="E55" s="69" t="s">
        <v>49</v>
      </c>
      <c r="F55" s="70">
        <f>F37*20</f>
        <v>0</v>
      </c>
    </row>
    <row r="56" spans="1:6" ht="19.5" customHeight="1" thickBot="1">
      <c r="A56" s="63"/>
      <c r="B56" s="60"/>
      <c r="C56" s="61"/>
      <c r="D56" s="60"/>
      <c r="E56" s="71" t="s">
        <v>21</v>
      </c>
      <c r="F56" s="72">
        <f>IF(SUM(F50:F54)&gt;2000,2000,SUM(F50:F54))+IF(F55&gt;1500,1500,F55)</f>
        <v>0</v>
      </c>
    </row>
    <row r="57" spans="1:6" ht="9.75" customHeight="1" thickTop="1">
      <c r="A57" s="63"/>
      <c r="B57" s="60"/>
      <c r="C57" s="61"/>
      <c r="D57" s="60"/>
      <c r="E57" s="73"/>
      <c r="F57" s="66"/>
    </row>
    <row r="58" spans="1:6" ht="19.5" customHeight="1">
      <c r="A58" s="63"/>
      <c r="B58" s="60"/>
      <c r="C58" s="74" t="s">
        <v>37</v>
      </c>
      <c r="D58" s="75" t="s">
        <v>24</v>
      </c>
      <c r="E58" s="76" t="s">
        <v>25</v>
      </c>
      <c r="F58" s="77">
        <f>F42*300</f>
        <v>0</v>
      </c>
    </row>
    <row r="59" spans="1:7" ht="19.5" customHeight="1">
      <c r="A59" s="63"/>
      <c r="B59" s="60"/>
      <c r="C59" s="60"/>
      <c r="D59" s="60"/>
      <c r="E59" s="76" t="s">
        <v>26</v>
      </c>
      <c r="F59" s="78">
        <f>F43*150</f>
        <v>0</v>
      </c>
      <c r="G59" s="1" t="e">
        <f>F21/F20</f>
        <v>#DIV/0!</v>
      </c>
    </row>
    <row r="60" spans="1:6" ht="19.5" customHeight="1" thickBot="1">
      <c r="A60" s="63"/>
      <c r="B60" s="60"/>
      <c r="C60" s="60"/>
      <c r="D60" s="60"/>
      <c r="E60" s="79" t="s">
        <v>21</v>
      </c>
      <c r="F60" s="80">
        <f>IF((SUM(F58:F59))&gt;3500,3500,SUM(F58:F59))</f>
        <v>0</v>
      </c>
    </row>
    <row r="61" spans="1:6" ht="7.5" customHeight="1" thickTop="1">
      <c r="A61" s="63"/>
      <c r="B61" s="60"/>
      <c r="C61" s="60"/>
      <c r="D61" s="60"/>
      <c r="E61" s="62"/>
      <c r="F61" s="66"/>
    </row>
    <row r="62" spans="1:7" ht="19.5" customHeight="1" thickBot="1">
      <c r="A62" s="81" t="s">
        <v>27</v>
      </c>
      <c r="B62" s="82"/>
      <c r="C62" s="82"/>
      <c r="D62" s="82"/>
      <c r="E62" s="83"/>
      <c r="F62" s="84">
        <f>F48+F56+F60</f>
        <v>0</v>
      </c>
      <c r="G62" s="3">
        <f>F62+F70+F73</f>
        <v>0</v>
      </c>
    </row>
    <row r="63" spans="1:6" ht="10.5" customHeight="1" thickTop="1">
      <c r="A63" s="85"/>
      <c r="B63" s="86"/>
      <c r="C63" s="86"/>
      <c r="D63" s="86"/>
      <c r="E63" s="86"/>
      <c r="F63" s="87"/>
    </row>
    <row r="64" spans="1:6" ht="19.5" customHeight="1">
      <c r="A64" s="13"/>
      <c r="B64" s="13"/>
      <c r="C64" s="13"/>
      <c r="D64" s="13"/>
      <c r="E64" s="13"/>
      <c r="F64" s="14"/>
    </row>
    <row r="65" spans="1:6" ht="19.5" customHeight="1">
      <c r="A65" s="13"/>
      <c r="B65" s="13"/>
      <c r="C65" s="13"/>
      <c r="D65" s="13"/>
      <c r="E65" s="13"/>
      <c r="F65" s="14"/>
    </row>
    <row r="66" spans="1:6" ht="19.5" customHeight="1">
      <c r="A66" s="13"/>
      <c r="B66" s="13"/>
      <c r="C66" s="13"/>
      <c r="D66" s="13"/>
      <c r="E66" s="13"/>
      <c r="F66" s="14"/>
    </row>
    <row r="67" spans="1:6" ht="19.5" customHeight="1">
      <c r="A67" s="88" t="s">
        <v>39</v>
      </c>
      <c r="B67" s="89"/>
      <c r="C67" s="89"/>
      <c r="D67" s="89"/>
      <c r="E67" s="89"/>
      <c r="F67" s="90"/>
    </row>
    <row r="68" spans="1:6" ht="19.5" customHeight="1">
      <c r="A68" s="37" t="s">
        <v>40</v>
      </c>
      <c r="B68" s="38"/>
      <c r="C68" s="38"/>
      <c r="D68" s="91"/>
      <c r="E68" s="38"/>
      <c r="F68" s="6">
        <v>0</v>
      </c>
    </row>
    <row r="69" spans="1:6" ht="19.5" customHeight="1">
      <c r="A69" s="37" t="s">
        <v>38</v>
      </c>
      <c r="B69" s="38"/>
      <c r="C69" s="38"/>
      <c r="D69" s="38"/>
      <c r="E69" s="41"/>
      <c r="F69" s="7">
        <v>0</v>
      </c>
    </row>
    <row r="70" spans="1:6" ht="19.5" customHeight="1" thickBot="1">
      <c r="A70" s="37"/>
      <c r="B70" s="38"/>
      <c r="C70" s="38"/>
      <c r="D70" s="38"/>
      <c r="E70" s="92" t="s">
        <v>42</v>
      </c>
      <c r="F70" s="93">
        <f>(F68+F69)*100</f>
        <v>0</v>
      </c>
    </row>
    <row r="71" spans="1:6" ht="19.5" customHeight="1" thickTop="1">
      <c r="A71" s="37" t="s">
        <v>40</v>
      </c>
      <c r="B71" s="38"/>
      <c r="C71" s="38"/>
      <c r="D71" s="38"/>
      <c r="E71" s="38"/>
      <c r="F71" s="6">
        <v>0</v>
      </c>
    </row>
    <row r="72" spans="1:6" ht="19.5" customHeight="1">
      <c r="A72" s="37" t="s">
        <v>41</v>
      </c>
      <c r="B72" s="38"/>
      <c r="C72" s="38"/>
      <c r="D72" s="38"/>
      <c r="E72" s="41"/>
      <c r="F72" s="7">
        <v>0</v>
      </c>
    </row>
    <row r="73" spans="1:6" ht="19.5" customHeight="1" thickBot="1">
      <c r="A73" s="37"/>
      <c r="B73" s="38"/>
      <c r="C73" s="38"/>
      <c r="D73" s="38"/>
      <c r="E73" s="92" t="s">
        <v>42</v>
      </c>
      <c r="F73" s="93">
        <f>(F71+F72)*100</f>
        <v>0</v>
      </c>
    </row>
    <row r="74" spans="1:6" ht="6" customHeight="1" thickTop="1">
      <c r="A74" s="32"/>
      <c r="B74" s="18"/>
      <c r="C74" s="18"/>
      <c r="D74" s="18"/>
      <c r="E74" s="18"/>
      <c r="F74" s="33"/>
    </row>
    <row r="75" spans="1:6" ht="19.5" customHeight="1">
      <c r="A75" s="13"/>
      <c r="B75" s="13"/>
      <c r="C75" s="13"/>
      <c r="D75" s="13"/>
      <c r="E75" s="13"/>
      <c r="F75" s="14"/>
    </row>
    <row r="76" spans="1:6" ht="19.5" customHeight="1">
      <c r="A76" s="13"/>
      <c r="B76" s="13"/>
      <c r="C76" s="13"/>
      <c r="D76" s="13"/>
      <c r="E76" s="13"/>
      <c r="F76" s="14"/>
    </row>
    <row r="77" spans="1:6" ht="19.5" customHeight="1" thickBot="1">
      <c r="A77" s="94" t="s">
        <v>50</v>
      </c>
      <c r="B77" s="95"/>
      <c r="C77" s="95"/>
      <c r="D77" s="95"/>
      <c r="E77" s="96"/>
      <c r="F77" s="97" t="e">
        <f>G62*(IF(G59&lt;0.2,0,IF(G59&lt;0.3,0.4,IF(G59&lt;0.4,0.5,IF(G59&lt;0.5,0.6,IF(G59&lt;0.6,0.8,1))))))</f>
        <v>#DIV/0!</v>
      </c>
    </row>
    <row r="78" spans="1:6" ht="10.5" customHeight="1" thickTop="1">
      <c r="A78" s="98"/>
      <c r="B78" s="99"/>
      <c r="C78" s="99"/>
      <c r="D78" s="99"/>
      <c r="E78" s="99"/>
      <c r="F78" s="100"/>
    </row>
    <row r="79" spans="1:6" ht="19.5" customHeight="1">
      <c r="A79" s="13"/>
      <c r="B79" s="13"/>
      <c r="C79" s="13"/>
      <c r="D79" s="13"/>
      <c r="E79" s="13"/>
      <c r="F79" s="14"/>
    </row>
  </sheetData>
  <sheetProtection password="D934" sheet="1" objects="1" scenarios="1"/>
  <conditionalFormatting sqref="F14">
    <cfRule type="cellIs" priority="1" dxfId="0" operator="greaterThan" stopIfTrue="1">
      <formula>1</formula>
    </cfRule>
  </conditionalFormatting>
  <dataValidations count="2">
    <dataValidation type="decimal" allowBlank="1" showInputMessage="1" showErrorMessage="1" sqref="F14">
      <formula1>1</formula1>
      <formula2>1000000</formula2>
    </dataValidation>
    <dataValidation type="decimal" allowBlank="1" showInputMessage="1" showErrorMessage="1" sqref="F17 F18 F21 F25 F26 F27 F28 F29 F30 F31 F32 F33 F34 F42 F43 F68:F69 F71 F72">
      <formula1>0</formula1>
      <formula2>1000000</formula2>
    </dataValidation>
  </dataValidation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&amp;L&amp;8&amp;F&amp;R&amp;8fga2007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Gassner</dc:creator>
  <cp:keywords/>
  <dc:description/>
  <cp:lastModifiedBy>Tina Beck</cp:lastModifiedBy>
  <cp:lastPrinted>2005-02-20T15:19:44Z</cp:lastPrinted>
  <dcterms:created xsi:type="dcterms:W3CDTF">2005-02-13T20:41:19Z</dcterms:created>
  <dcterms:modified xsi:type="dcterms:W3CDTF">2023-01-31T10:37:12Z</dcterms:modified>
  <cp:category/>
  <cp:version/>
  <cp:contentType/>
  <cp:contentStatus/>
</cp:coreProperties>
</file>